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20" i="1" l="1"/>
  <c r="AN19" i="1"/>
  <c r="AN18" i="1"/>
  <c r="AN17" i="1"/>
  <c r="AN16" i="1"/>
  <c r="AK20" i="1" l="1"/>
  <c r="AL20" i="1" s="1"/>
  <c r="AF20" i="1"/>
  <c r="T20" i="1"/>
  <c r="U20" i="1" s="1"/>
  <c r="AK19" i="1"/>
  <c r="AL19" i="1" s="1"/>
  <c r="AF19" i="1"/>
  <c r="T19" i="1"/>
  <c r="U19" i="1" s="1"/>
  <c r="AK18" i="1"/>
  <c r="AL18" i="1" s="1"/>
  <c r="AF18" i="1"/>
  <c r="T18" i="1"/>
  <c r="U18" i="1" s="1"/>
  <c r="AK17" i="1"/>
  <c r="AL17" i="1" s="1"/>
  <c r="AF17" i="1"/>
  <c r="T17" i="1"/>
  <c r="U17" i="1" s="1"/>
  <c r="AK16" i="1"/>
  <c r="AL16" i="1" s="1"/>
  <c r="AF16" i="1"/>
  <c r="T16" i="1"/>
  <c r="U16" i="1" s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13" i="1" l="1"/>
  <c r="AO12" i="1"/>
  <c r="D12" i="1" s="1"/>
  <c r="AO11" i="1"/>
  <c r="D11" i="1" s="1"/>
  <c r="AO10" i="1"/>
  <c r="D10" i="1" s="1"/>
  <c r="AO9" i="1"/>
  <c r="D9" i="1" s="1"/>
  <c r="AO8" i="1"/>
  <c r="D8" i="1" s="1"/>
  <c r="AO7" i="1"/>
  <c r="D7" i="1" s="1"/>
  <c r="AO15" i="1"/>
  <c r="D15" i="1" s="1"/>
  <c r="AO19" i="1"/>
  <c r="D19" i="1" s="1"/>
  <c r="AO14" i="1"/>
  <c r="AO6" i="1"/>
  <c r="D6" i="1" s="1"/>
  <c r="AO16" i="1"/>
  <c r="D16" i="1" s="1"/>
  <c r="D13" i="1"/>
  <c r="D14" i="1"/>
  <c r="AO17" i="1" l="1"/>
  <c r="D17" i="1" s="1"/>
  <c r="AO18" i="1"/>
  <c r="D18" i="1" s="1"/>
  <c r="AO20" i="1"/>
  <c r="D20" i="1" s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<sst xmlns="http://schemas.openxmlformats.org/spreadsheetml/2006/main" count="67" uniqueCount="63">
  <si>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</si>
  <si>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</si>
  <si>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</si>
  <si>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</si>
  <si>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</si>
  <si>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</si>
  <si>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</si>
  <si>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</si>
  <si>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</si>
  <si>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</si>
  <si>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</si>
  <si>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</si>
  <si>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</si>
  <si>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</si>
  <si>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</si>
  <si>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</si>
  <si>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</si>
  <si>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</si>
  <si>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</si>
  <si>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</si>
  <si>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</si>
  <si>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</si>
  <si>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</si>
  <si>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</si>
  <si>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</si>
  <si>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</si>
  <si>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</si>
  <si>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</si>
  <si>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</si>
  <si>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索瑪方塊</t>
    <phoneticPr fontId="1" type="noConversion"/>
  </si>
  <si>
    <t>國立永靖高工 進修部 109學年度 上學期 成績記分冊</t>
    <phoneticPr fontId="1" type="noConversion"/>
  </si>
  <si>
    <t>王昱凱</t>
  </si>
  <si>
    <t>邱致凱</t>
  </si>
  <si>
    <t>邱詠聖</t>
  </si>
  <si>
    <t>張晉維</t>
  </si>
  <si>
    <t>陳信宏</t>
  </si>
  <si>
    <t>陳昭誠</t>
  </si>
  <si>
    <t>薛甫任</t>
  </si>
  <si>
    <t>張朝岳</t>
  </si>
  <si>
    <t>陳庠凱</t>
  </si>
  <si>
    <t>蔡尚廷</t>
  </si>
  <si>
    <t>賴柏勳</t>
  </si>
  <si>
    <t>謝金良</t>
  </si>
  <si>
    <t>王任慶</t>
  </si>
  <si>
    <t>@邱珮淳</t>
  </si>
  <si>
    <t>@陳珮怡</t>
  </si>
  <si>
    <t>951001</t>
  </si>
  <si>
    <t>951002</t>
  </si>
  <si>
    <t>951003</t>
  </si>
  <si>
    <t>951004</t>
  </si>
  <si>
    <t>951005</t>
  </si>
  <si>
    <t>951006</t>
  </si>
  <si>
    <t>951007</t>
  </si>
  <si>
    <t>951008</t>
  </si>
  <si>
    <t>951009</t>
  </si>
  <si>
    <t>951010</t>
  </si>
  <si>
    <t>951011</t>
  </si>
  <si>
    <t>951012</t>
  </si>
  <si>
    <t>951013</t>
  </si>
  <si>
    <t>951014</t>
  </si>
  <si>
    <t>951015</t>
  </si>
  <si>
    <t>進製圖一</t>
    <phoneticPr fontId="1" type="noConversion"/>
  </si>
  <si>
    <t>資訊科技(2)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</si>
</sst>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b/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6" t="s">
        <v>30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</row>
    <row r="2" spans="1:119" s="4" customFormat="1" ht="21" customHeight="1" thickBot="1" x14ac:dyDescent="0.35">
      <c r="A2" s="108" t="s">
        <v>0</v>
      </c>
      <c r="B2" s="109"/>
      <c r="C2" s="110" t="s">
        <v>61</v>
      </c>
      <c r="D2" s="111"/>
      <c r="E2" s="111"/>
      <c r="F2" s="111"/>
      <c r="G2" s="111"/>
      <c r="H2" s="111"/>
      <c r="I2" s="111"/>
      <c r="J2" s="2"/>
      <c r="K2" s="3" t="s">
        <v>1</v>
      </c>
      <c r="L2" s="3" t="s">
        <v>2</v>
      </c>
      <c r="M2" s="3" t="s">
        <v>3</v>
      </c>
      <c r="N2" s="3" t="s">
        <v>4</v>
      </c>
      <c r="O2" s="110" t="s">
        <v>5</v>
      </c>
      <c r="P2" s="110"/>
      <c r="Q2" s="110" t="s">
        <v>62</v>
      </c>
      <c r="R2" s="110"/>
      <c r="S2" s="110"/>
      <c r="T2" s="110"/>
      <c r="U2" s="110"/>
      <c r="V2" s="110"/>
      <c r="W2" s="110"/>
      <c r="X2" s="110"/>
      <c r="Y2" s="110"/>
      <c r="Z2" s="110"/>
      <c r="AA2" s="110" t="s">
        <v>6</v>
      </c>
      <c r="AB2" s="110"/>
      <c r="AC2" s="110"/>
      <c r="AD2" s="110"/>
      <c r="AE2" s="110"/>
      <c r="AF2" s="112"/>
      <c r="AG2" s="112"/>
      <c r="AH2" s="110"/>
      <c r="AI2" s="110"/>
      <c r="AJ2" s="110"/>
      <c r="AK2" s="110"/>
      <c r="AL2" s="113" t="s">
        <v>7</v>
      </c>
      <c r="AM2" s="113"/>
      <c r="AN2" s="114"/>
      <c r="AO2" s="110">
        <v>15</v>
      </c>
      <c r="AP2" s="112"/>
      <c r="AR2" s="4">
        <v>4</v>
      </c>
    </row>
    <row r="3" spans="1:119" ht="23.25" customHeight="1" x14ac:dyDescent="0.3">
      <c r="A3" s="94" t="s">
        <v>8</v>
      </c>
      <c r="B3" s="97" t="s">
        <v>9</v>
      </c>
      <c r="C3" s="100" t="s">
        <v>10</v>
      </c>
      <c r="D3" s="102" t="s">
        <v>11</v>
      </c>
      <c r="E3" s="105" t="s">
        <v>12</v>
      </c>
      <c r="F3" s="78"/>
      <c r="G3" s="78"/>
      <c r="H3" s="78"/>
      <c r="I3" s="78"/>
      <c r="J3" s="78"/>
      <c r="K3" s="78"/>
      <c r="L3" s="78"/>
      <c r="M3" s="78"/>
      <c r="N3" s="79"/>
      <c r="O3" s="79"/>
      <c r="P3" s="79"/>
      <c r="Q3" s="79"/>
      <c r="R3" s="79"/>
      <c r="S3" s="79"/>
      <c r="T3" s="79"/>
      <c r="U3" s="80"/>
      <c r="V3" s="77" t="s">
        <v>13</v>
      </c>
      <c r="W3" s="78"/>
      <c r="X3" s="78"/>
      <c r="Y3" s="78"/>
      <c r="Z3" s="79"/>
      <c r="AA3" s="79"/>
      <c r="AB3" s="79"/>
      <c r="AC3" s="79"/>
      <c r="AD3" s="79"/>
      <c r="AE3" s="79"/>
      <c r="AF3" s="79"/>
      <c r="AG3" s="80"/>
      <c r="AH3" s="77" t="s">
        <v>14</v>
      </c>
      <c r="AI3" s="78"/>
      <c r="AJ3" s="79"/>
      <c r="AK3" s="79"/>
      <c r="AL3" s="80"/>
      <c r="AM3" s="81" t="s">
        <v>15</v>
      </c>
      <c r="AN3" s="82"/>
      <c r="AO3" s="83" t="s">
        <v>11</v>
      </c>
      <c r="AP3" s="86" t="s">
        <v>8</v>
      </c>
    </row>
    <row r="4" spans="1:119" ht="19.5" customHeight="1" x14ac:dyDescent="0.3">
      <c r="A4" s="95"/>
      <c r="B4" s="98"/>
      <c r="C4" s="101"/>
      <c r="D4" s="10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9" t="s">
        <v>16</v>
      </c>
      <c r="U4" s="9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9" t="s">
        <v>16</v>
      </c>
      <c r="AG4" s="91"/>
      <c r="AH4" s="12">
        <v>1</v>
      </c>
      <c r="AI4" s="9">
        <v>2</v>
      </c>
      <c r="AJ4" s="10">
        <v>3</v>
      </c>
      <c r="AK4" s="89" t="s">
        <v>16</v>
      </c>
      <c r="AL4" s="91">
        <v>0.3</v>
      </c>
      <c r="AM4" s="13">
        <v>1</v>
      </c>
      <c r="AN4" s="91">
        <v>0.3</v>
      </c>
      <c r="AO4" s="84"/>
      <c r="AP4" s="87"/>
    </row>
    <row r="5" spans="1:119" ht="48" customHeight="1" x14ac:dyDescent="0.3">
      <c r="A5" s="96"/>
      <c r="B5" s="99"/>
      <c r="C5" s="93"/>
      <c r="D5" s="104"/>
      <c r="E5" s="14" t="s">
        <v>29</v>
      </c>
      <c r="F5" s="15" t="s">
        <v>17</v>
      </c>
      <c r="G5" s="15" t="s">
        <v>18</v>
      </c>
      <c r="H5" s="15" t="s">
        <v>19</v>
      </c>
      <c r="I5" s="15" t="s">
        <v>20</v>
      </c>
      <c r="J5" s="15" t="s">
        <v>21</v>
      </c>
      <c r="K5" s="15" t="s">
        <v>22</v>
      </c>
      <c r="L5" s="15" t="s">
        <v>23</v>
      </c>
      <c r="M5" s="15" t="s">
        <v>24</v>
      </c>
      <c r="N5" s="16" t="s">
        <v>25</v>
      </c>
      <c r="O5" s="17"/>
      <c r="P5" s="17"/>
      <c r="Q5" s="17"/>
      <c r="R5" s="17"/>
      <c r="S5" s="17"/>
      <c r="T5" s="90"/>
      <c r="U5" s="9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0"/>
      <c r="AG5" s="92"/>
      <c r="AH5" s="18" t="s">
        <v>26</v>
      </c>
      <c r="AI5" s="15" t="s">
        <v>27</v>
      </c>
      <c r="AJ5" s="16"/>
      <c r="AK5" s="90"/>
      <c r="AL5" s="92"/>
      <c r="AM5" s="19" t="s">
        <v>28</v>
      </c>
      <c r="AN5" s="93"/>
      <c r="AO5" s="85"/>
      <c r="AP5" s="88"/>
    </row>
    <row r="6" spans="1:119" ht="17.25" customHeight="1" x14ac:dyDescent="0.3">
      <c r="A6" s="20">
        <v>1</v>
      </c>
      <c r="B6" s="21" t="s">
        <v>46</v>
      </c>
      <c r="C6" s="73" t="s">
        <v>31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47</v>
      </c>
      <c r="C7" s="73" t="s">
        <v>32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48</v>
      </c>
      <c r="C8" s="73" t="s">
        <v>33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49</v>
      </c>
      <c r="C9" s="73" t="s">
        <v>34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50</v>
      </c>
      <c r="C10" s="73" t="s">
        <v>35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51</v>
      </c>
      <c r="C11" s="73" t="s">
        <v>36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52</v>
      </c>
      <c r="C12" s="73" t="s">
        <v>37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53</v>
      </c>
      <c r="C13" s="73" t="s">
        <v>38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54</v>
      </c>
      <c r="C14" s="73" t="s">
        <v>39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55</v>
      </c>
      <c r="C15" s="74" t="s">
        <v>40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56</v>
      </c>
      <c r="C16" s="75" t="s">
        <v>41</v>
      </c>
      <c r="D16" s="23">
        <f t="shared" ref="D16:D20" si="5">(AO16)</f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ref="T16:T20" si="6">IF(((COUNTIF(E16:S16,"&gt;=0")+COUNTIF(E16:S16,"=-2")))=0,"0",SUMIF(E16:S16,"&gt;=0")/(COUNTIF(E16:S16,"&gt;=0")+COUNTIF(E16:S16,"=-2")))</f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ref="AF16:AF20" si="7">IF(((COUNTIF(V16:AE16,"&gt;=0")+COUNTIF(V16:AE16,"=-2")))=0,"0",SUMIF(V16:AE16,"&gt;=0")/(COUNTIF(V16:AE16,"&gt;=0")+COUNTIF(V16:AE16,"=-2")))</f>
        <v>0</v>
      </c>
      <c r="AG16" s="35"/>
      <c r="AH16" s="24"/>
      <c r="AI16" s="25"/>
      <c r="AJ16" s="28"/>
      <c r="AK16" s="29" t="str">
        <f t="shared" ref="AK16:AK20" si="8">IF(((COUNTIF(AH16:AJ16,"&gt;=0")+COUNTIF(AH16:AJ16,"=-2")))=0,"0",SUMIF(AH16:AJ16,"&gt;=0")/(COUNTIF(AH16:AJ16,"&gt;=0")+COUNTIF(AH16:AJ16,"=-2")))</f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ref="AO16:AO20" si="9">INT((U16) + (AL16) + (AN16)+0.5)</f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57</v>
      </c>
      <c r="C17" s="75" t="s">
        <v>42</v>
      </c>
      <c r="D17" s="23">
        <f t="shared" si="5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6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7"/>
        <v>0</v>
      </c>
      <c r="AG17" s="30"/>
      <c r="AH17" s="47"/>
      <c r="AI17" s="40"/>
      <c r="AJ17" s="43"/>
      <c r="AK17" s="44" t="str">
        <f t="shared" si="8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9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58</v>
      </c>
      <c r="C18" s="75" t="s">
        <v>43</v>
      </c>
      <c r="D18" s="23">
        <f t="shared" si="5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6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7"/>
        <v>0</v>
      </c>
      <c r="AG18" s="30"/>
      <c r="AH18" s="47"/>
      <c r="AI18" s="40"/>
      <c r="AJ18" s="43"/>
      <c r="AK18" s="44" t="str">
        <f t="shared" si="8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9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59</v>
      </c>
      <c r="C19" s="75" t="s">
        <v>44</v>
      </c>
      <c r="D19" s="23">
        <f t="shared" si="5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6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7"/>
        <v>0</v>
      </c>
      <c r="AG19" s="30"/>
      <c r="AH19" s="47"/>
      <c r="AI19" s="40"/>
      <c r="AJ19" s="43"/>
      <c r="AK19" s="44" t="str">
        <f t="shared" si="8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9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>
        <v>15</v>
      </c>
      <c r="B20" s="52" t="s">
        <v>60</v>
      </c>
      <c r="C20" s="76" t="s">
        <v>45</v>
      </c>
      <c r="D20" s="54">
        <f t="shared" si="5"/>
        <v>0</v>
      </c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 t="str">
        <f t="shared" si="6"/>
        <v>0</v>
      </c>
      <c r="U20" s="61">
        <f>(T20)*(U4)</f>
        <v>0</v>
      </c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 t="str">
        <f t="shared" si="7"/>
        <v>0</v>
      </c>
      <c r="AG20" s="61"/>
      <c r="AH20" s="55"/>
      <c r="AI20" s="56"/>
      <c r="AJ20" s="59"/>
      <c r="AK20" s="60" t="str">
        <f t="shared" si="8"/>
        <v>0</v>
      </c>
      <c r="AL20" s="64">
        <f>(AK20)*(AL4)</f>
        <v>0</v>
      </c>
      <c r="AM20" s="65"/>
      <c r="AN20" s="61">
        <f>IF(AM20 &gt; 0, (AM20)*(AN4), 0)</f>
        <v>0</v>
      </c>
      <c r="AO20" s="66">
        <f t="shared" si="9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2021-01-19T14:22:10Z</dcterms:modified>
</cp:coreProperties>
</file>